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<sst xmlns="http://schemas.openxmlformats.org/spreadsheetml/2006/main" count="1" uniqueCount="1">
  <si>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>Andrea Leopardi - Tru By Hilton Orlando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</si>
</sst>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IFERROR(__xludf.DUMMYFUNCTION("IMPORTRANGE(""https://docs.google.com/spreadsheets/d/14_UBQ-b32pJQkQgkmayKQjhFgMdq8LvTgsi1AAQfA1Y/edit#gid=332183360"",""Sheet1!B5:G30"")"),"")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IFERROR(__xludf.DUMMYFUNCTION("""COMPUTED_VALUE"""),42813.0)</f>
        <v>42813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IFERROR(__xludf.DUMMYFUNCTION("""COMPUTED_VALUE"""),13200.0)</f>
        <v>13200</v>
      </c>
      <c r="F6" s="22">
        <f>IFERROR(__xludf.DUMMYFUNCTION("""COMPUTED_VALUE"""),13200.0)</f>
        <v>13200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IFERROR(__xludf.DUMMYFUNCTION("""COMPUTED_VALUE"""),42865.0)</f>
        <v>42865</v>
      </c>
      <c r="B7" s="20" t="str">
        <f>IFERROR(__xludf.DUMMYFUNCTION("""COMPUTED_VALUE"""),"Capital contribution payment")</f>
        <v>Capital contribution payment</v>
      </c>
      <c r="C7" s="21" t="str">
        <f>IFERROR(__xludf.DUMMYFUNCTION("""COMPUTED_VALUE"""),"")</f>
        <v/>
      </c>
      <c r="D7" s="22" t="str">
        <f>IFERROR(__xludf.DUMMYFUNCTION("""COMPUTED_VALUE"""),"")</f>
        <v/>
      </c>
      <c r="E7" s="22">
        <f>IFERROR(__xludf.DUMMYFUNCTION("""COMPUTED_VALUE"""),13200.0)</f>
        <v>13200</v>
      </c>
      <c r="F7" s="22">
        <f>IFERROR(__xludf.DUMMYFUNCTION("""COMPUTED_VALUE"""),26400.0)</f>
        <v>26400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>
        <f>IFERROR(__xludf.DUMMYFUNCTION("""COMPUTED_VALUE"""),42908.0)</f>
        <v>42908</v>
      </c>
      <c r="B8" s="23" t="str">
        <f>IFERROR(__xludf.DUMMYFUNCTION("""COMPUTED_VALUE"""),"Capital contribution payment")</f>
        <v>Capital contribution payment</v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>
        <f>IFERROR(__xludf.DUMMYFUNCTION("""COMPUTED_VALUE"""),257400.0)</f>
        <v>257400</v>
      </c>
      <c r="F8" s="22">
        <f>IFERROR(__xludf.DUMMYFUNCTION("""COMPUTED_VALUE"""),283800.0)</f>
        <v>283800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19">
        <f>IFERROR(__xludf.DUMMYFUNCTION("""COMPUTED_VALUE"""),43018.0)</f>
        <v>43018</v>
      </c>
      <c r="B9" s="23" t="str">
        <f>IFERROR(__xludf.DUMMYFUNCTION("""COMPUTED_VALUE"""),"Capital contribution payment")</f>
        <v>Capital contribution payment</v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>
        <f>IFERROR(__xludf.DUMMYFUNCTION("""COMPUTED_VALUE"""),46200.0)</f>
        <v>46200</v>
      </c>
      <c r="F9" s="22">
        <f>IFERROR(__xludf.DUMMYFUNCTION("""COMPUTED_VALUE"""),330000.0)</f>
        <v>330000</v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>
        <f>IFERROR(__xludf.DUMMYFUNCTION("""COMPUTED_VALUE"""),43830.0)</f>
        <v>43830</v>
      </c>
      <c r="B10" s="26" t="str">
        <f>IFERROR(__xludf.DUMMYFUNCTION("""COMPUTED_VALUE"""),"Preferred return charge")</f>
        <v>Preferred return charge</v>
      </c>
      <c r="C10" s="27" t="str">
        <f>IFERROR(__xludf.DUMMYFUNCTION("""COMPUTED_VALUE"""),"As of 12.31.19")</f>
        <v>As of 12.31.19</v>
      </c>
      <c r="D10" s="28" t="str">
        <f>IFERROR(__xludf.DUMMYFUNCTION("""COMPUTED_VALUE"""),"")</f>
        <v/>
      </c>
      <c r="E10" s="28">
        <f>IFERROR(__xludf.DUMMYFUNCTION("""COMPUTED_VALUE"""),57734.0)</f>
        <v>57734</v>
      </c>
      <c r="F10" s="28">
        <f>IFERROR(__xludf.DUMMYFUNCTION("""COMPUTED_VALUE"""),387734.0)</f>
        <v>387734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